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7995"/>
  </bookViews>
  <sheets>
    <sheet name="Sheet1" sheetId="1" r:id="rId1"/>
  </sheets>
  <definedNames>
    <definedName name="_xlnm.Print_Area" localSheetId="0">Sheet1!$A$1:$J$55</definedName>
  </definedNames>
  <calcPr calcId="124519"/>
</workbook>
</file>

<file path=xl/calcChain.xml><?xml version="1.0" encoding="utf-8"?>
<calcChain xmlns="http://schemas.openxmlformats.org/spreadsheetml/2006/main">
  <c r="H41" i="1"/>
  <c r="E26" l="1"/>
  <c r="E10" s="1"/>
  <c r="F16"/>
  <c r="F33"/>
  <c r="F34"/>
  <c r="F35"/>
  <c r="F36"/>
  <c r="F32"/>
  <c r="F37"/>
  <c r="F40"/>
  <c r="F39"/>
  <c r="D41"/>
  <c r="H26"/>
  <c r="H10" s="1"/>
  <c r="F19"/>
  <c r="D26"/>
  <c r="F22"/>
  <c r="F21"/>
  <c r="F20"/>
  <c r="F17"/>
  <c r="C41"/>
  <c r="C26"/>
  <c r="F25"/>
  <c r="F24"/>
  <c r="F18"/>
  <c r="F14"/>
  <c r="D10" l="1"/>
  <c r="F10" s="1"/>
  <c r="C10"/>
  <c r="F38"/>
  <c r="F41"/>
  <c r="F15"/>
  <c r="F26" s="1"/>
</calcChain>
</file>

<file path=xl/sharedStrings.xml><?xml version="1.0" encoding="utf-8"?>
<sst xmlns="http://schemas.openxmlformats.org/spreadsheetml/2006/main" count="58" uniqueCount="47">
  <si>
    <t>Ministry of Health and Population</t>
  </si>
  <si>
    <t>National Centre for AIDS and STD Control</t>
  </si>
  <si>
    <t>Cumulative HIV and AIDS Situation of Nepal</t>
  </si>
  <si>
    <t>Total HIV infections reported</t>
  </si>
  <si>
    <t>Male</t>
  </si>
  <si>
    <t>Female</t>
  </si>
  <si>
    <t>Total</t>
  </si>
  <si>
    <t xml:space="preserve">Cases Reported in This Month                </t>
  </si>
  <si>
    <t xml:space="preserve"> Cumulative HIV infection by sub-group and sex</t>
  </si>
  <si>
    <t xml:space="preserve"> Sub-groups</t>
  </si>
  <si>
    <t>Sex Workers (SW)</t>
  </si>
  <si>
    <t>Injecting Drug Users</t>
  </si>
  <si>
    <t>*</t>
  </si>
  <si>
    <t>Blood or Organ Recipients</t>
  </si>
  <si>
    <t>Clients of Sex Worker</t>
  </si>
  <si>
    <t>Housewives</t>
  </si>
  <si>
    <t>Male Partners</t>
  </si>
  <si>
    <t>**</t>
  </si>
  <si>
    <t>Children</t>
  </si>
  <si>
    <t>Sub-group NOT identified</t>
  </si>
  <si>
    <t xml:space="preserve">  * Mode of Transmission – IDUs or Sexual</t>
  </si>
  <si>
    <t>** Male Partners of FSW/Female IDU/Female Migrant</t>
  </si>
  <si>
    <t xml:space="preserve"> Cumulative HIV infection by age group and sex</t>
  </si>
  <si>
    <t xml:space="preserve"> Age group (Years)</t>
  </si>
  <si>
    <t xml:space="preserve"> 0 - 4</t>
  </si>
  <si>
    <t xml:space="preserve"> 5 - 9</t>
  </si>
  <si>
    <t xml:space="preserve"> 10 - 14</t>
  </si>
  <si>
    <t xml:space="preserve"> 15 - 19</t>
  </si>
  <si>
    <t xml:space="preserve"> 20 - 24</t>
  </si>
  <si>
    <t xml:space="preserve"> 25 - 29</t>
  </si>
  <si>
    <t xml:space="preserve"> 30 - 39</t>
  </si>
  <si>
    <t xml:space="preserve"> 40 - 49</t>
  </si>
  <si>
    <t xml:space="preserve"> 50 - above</t>
  </si>
  <si>
    <t xml:space="preserve"> Total</t>
  </si>
  <si>
    <t>For more information contact at :</t>
  </si>
  <si>
    <t>SI Unit, NCASC, Teku, Kathmandu</t>
  </si>
  <si>
    <t>Tel : 01- 4261653</t>
  </si>
  <si>
    <t>Fax : 01- 4215149</t>
  </si>
  <si>
    <t>Web : www.ncasc.gov.np</t>
  </si>
  <si>
    <t>Migrant Workers</t>
  </si>
  <si>
    <t>Spouse of Migrant</t>
  </si>
  <si>
    <t>Prison Inmates</t>
  </si>
  <si>
    <t>Email : data@ncasc.gov.np</t>
  </si>
  <si>
    <t>TG</t>
  </si>
  <si>
    <t>Men having Sex with Men (MSM)/TG</t>
  </si>
  <si>
    <r>
      <t xml:space="preserve">As of Falgun </t>
    </r>
    <r>
      <rPr>
        <b/>
        <sz val="10"/>
        <color indexed="10"/>
        <rFont val="Arial"/>
        <family val="2"/>
      </rPr>
      <t>2068 (15 March, 2012)</t>
    </r>
  </si>
  <si>
    <t>Source: NCASC, 2012  [as of 15 March2012]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</si>
</sst>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i/>
      <sz val="9"/>
      <color indexed="18"/>
      <name val="Arial"/>
      <family val="2"/>
    </font>
    <font>
      <b/>
      <i/>
      <sz val="10"/>
      <name val="Arial"/>
      <family val="2"/>
    </font>
    <font>
      <b/>
      <u/>
      <sz val="11"/>
      <color indexed="10"/>
      <name val="Arial"/>
      <family val="2"/>
    </font>
    <font>
      <b/>
      <sz val="10"/>
      <color indexed="5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67">
    <xf numFmtId="0" fontId="0" fillId="0" borderId="0" xfId="0"/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164" fontId="6" fillId="2" borderId="6" xfId="1" applyNumberFormat="1" applyFont="1" applyFill="1" applyBorder="1" applyAlignment="1">
      <alignment horizontal="center"/>
    </xf>
    <xf numFmtId="164" fontId="6" fillId="2" borderId="7" xfId="1" applyNumberFormat="1" applyFont="1" applyFill="1" applyBorder="1" applyAlignment="1">
      <alignment horizontal="center"/>
    </xf>
    <xf numFmtId="0" fontId="6" fillId="2" borderId="8" xfId="0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164" fontId="7" fillId="2" borderId="0" xfId="1" applyNumberFormat="1" applyFont="1" applyFill="1" applyAlignment="1">
      <alignment horizontal="center"/>
    </xf>
    <xf numFmtId="0" fontId="0" fillId="2" borderId="10" xfId="0" applyFill="1" applyBorder="1"/>
    <xf numFmtId="0" fontId="9" fillId="2" borderId="11" xfId="0" applyFont="1" applyFill="1" applyBorder="1" applyAlignment="1">
      <alignment horizontal="center" vertical="center"/>
    </xf>
    <xf numFmtId="164" fontId="9" fillId="2" borderId="2" xfId="1" applyNumberFormat="1" applyFont="1" applyFill="1" applyBorder="1" applyAlignment="1">
      <alignment horizontal="center" vertical="center"/>
    </xf>
    <xf numFmtId="164" fontId="9" fillId="2" borderId="12" xfId="1" applyNumberFormat="1" applyFont="1" applyFill="1" applyBorder="1" applyAlignment="1">
      <alignment horizontal="center" vertical="center"/>
    </xf>
    <xf numFmtId="0" fontId="7" fillId="2" borderId="12" xfId="0" applyFont="1" applyFill="1" applyBorder="1"/>
    <xf numFmtId="0" fontId="7" fillId="2" borderId="13" xfId="0" applyFont="1" applyFill="1" applyBorder="1" applyAlignment="1">
      <alignment horizontal="left"/>
    </xf>
    <xf numFmtId="164" fontId="0" fillId="2" borderId="14" xfId="1" applyNumberFormat="1" applyFont="1" applyFill="1" applyBorder="1" applyAlignment="1">
      <alignment horizontal="center"/>
    </xf>
    <xf numFmtId="164" fontId="7" fillId="2" borderId="15" xfId="1" applyNumberFormat="1" applyFont="1" applyFill="1" applyBorder="1" applyAlignment="1">
      <alignment horizontal="center"/>
    </xf>
    <xf numFmtId="0" fontId="6" fillId="2" borderId="13" xfId="0" applyFont="1" applyFill="1" applyBorder="1"/>
    <xf numFmtId="164" fontId="7" fillId="3" borderId="14" xfId="1" applyNumberFormat="1" applyFont="1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12" fillId="2" borderId="17" xfId="0" applyFont="1" applyFill="1" applyBorder="1"/>
    <xf numFmtId="0" fontId="6" fillId="2" borderId="18" xfId="0" applyFont="1" applyFill="1" applyBorder="1"/>
    <xf numFmtId="164" fontId="6" fillId="2" borderId="14" xfId="1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3" fillId="2" borderId="3" xfId="0" applyFont="1" applyFill="1" applyBorder="1" applyAlignment="1">
      <alignment vertical="top" wrapText="1"/>
    </xf>
    <xf numFmtId="164" fontId="13" fillId="2" borderId="3" xfId="1" applyNumberFormat="1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vertical="top"/>
    </xf>
    <xf numFmtId="164" fontId="13" fillId="2" borderId="0" xfId="1" applyNumberFormat="1" applyFont="1" applyFill="1" applyAlignment="1">
      <alignment horizontal="center" vertical="top" wrapText="1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center" vertical="top" wrapText="1"/>
    </xf>
    <xf numFmtId="0" fontId="9" fillId="2" borderId="19" xfId="0" applyFont="1" applyFill="1" applyBorder="1" applyAlignment="1">
      <alignment horizontal="left" vertical="center"/>
    </xf>
    <xf numFmtId="164" fontId="9" fillId="2" borderId="20" xfId="1" applyNumberFormat="1" applyFont="1" applyFill="1" applyBorder="1" applyAlignment="1">
      <alignment horizontal="center" vertical="center"/>
    </xf>
    <xf numFmtId="1" fontId="7" fillId="2" borderId="17" xfId="0" applyNumberFormat="1" applyFont="1" applyFill="1" applyBorder="1"/>
    <xf numFmtId="0" fontId="0" fillId="2" borderId="0" xfId="0" applyFill="1" applyAlignment="1">
      <alignment horizontal="center"/>
    </xf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164" fontId="7" fillId="0" borderId="14" xfId="1" applyNumberFormat="1" applyFont="1" applyFill="1" applyBorder="1" applyAlignment="1">
      <alignment horizontal="center"/>
    </xf>
    <xf numFmtId="0" fontId="7" fillId="0" borderId="16" xfId="2" applyBorder="1" applyAlignment="1">
      <alignment horizontal="center" vertical="center"/>
    </xf>
    <xf numFmtId="0" fontId="7" fillId="0" borderId="16" xfId="2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13" fillId="2" borderId="0" xfId="1" applyNumberFormat="1" applyFont="1" applyFill="1" applyBorder="1" applyAlignment="1">
      <alignment horizontal="center" vertical="top" wrapText="1"/>
    </xf>
    <xf numFmtId="0" fontId="0" fillId="0" borderId="14" xfId="0" applyBorder="1"/>
    <xf numFmtId="0" fontId="13" fillId="2" borderId="0" xfId="0" applyFont="1" applyFill="1" applyBorder="1" applyAlignment="1">
      <alignment vertical="top" wrapText="1"/>
    </xf>
    <xf numFmtId="0" fontId="0" fillId="2" borderId="16" xfId="0" applyFill="1" applyBorder="1" applyAlignment="1">
      <alignment horizontal="center"/>
    </xf>
    <xf numFmtId="0" fontId="2" fillId="0" borderId="6" xfId="0" applyFont="1" applyBorder="1"/>
    <xf numFmtId="0" fontId="14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0" fillId="0" borderId="5" xfId="0" applyBorder="1"/>
    <xf numFmtId="164" fontId="0" fillId="0" borderId="0" xfId="0" applyNumberFormat="1"/>
    <xf numFmtId="0" fontId="2" fillId="2" borderId="2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50"/>
  <sheetViews>
    <sheetView showGridLines="0" tabSelected="1" view="pageBreakPreview" topLeftCell="A19" zoomScale="80" zoomScaleNormal="80" zoomScaleSheetLayoutView="80" workbookViewId="0">
      <selection activeCell="B4" sqref="B4:H4"/>
    </sheetView>
  </sheetViews>
  <sheetFormatPr defaultRowHeight="15"/>
  <cols>
    <col min="1" max="1" width="3.85546875" customWidth="1"/>
    <col min="2" max="2" width="29.7109375" customWidth="1"/>
    <col min="3" max="3" width="10.5703125" bestFit="1" customWidth="1"/>
    <col min="4" max="4" width="13" customWidth="1"/>
    <col min="5" max="5" width="13" style="1" customWidth="1"/>
    <col min="6" max="6" width="12.5703125" customWidth="1"/>
    <col min="7" max="7" width="4.28515625" customWidth="1"/>
    <col min="8" max="8" width="22.5703125" customWidth="1"/>
  </cols>
  <sheetData>
    <row r="2" spans="1:8">
      <c r="A2" s="1"/>
      <c r="B2" s="2"/>
      <c r="C2" s="3"/>
      <c r="D2" s="3"/>
      <c r="E2" s="3"/>
      <c r="F2" s="3"/>
      <c r="G2" s="2"/>
      <c r="H2" s="3"/>
    </row>
    <row r="3" spans="1:8" ht="15.75">
      <c r="A3" s="1"/>
      <c r="B3" s="60" t="s">
        <v>0</v>
      </c>
      <c r="C3" s="60"/>
      <c r="D3" s="60"/>
      <c r="E3" s="60"/>
      <c r="F3" s="60"/>
      <c r="G3" s="60"/>
      <c r="H3" s="60"/>
    </row>
    <row r="4" spans="1:8" ht="15.75">
      <c r="A4" s="1"/>
      <c r="B4" s="60" t="s">
        <v>1</v>
      </c>
      <c r="C4" s="60"/>
      <c r="D4" s="60"/>
      <c r="E4" s="60"/>
      <c r="F4" s="60"/>
      <c r="G4" s="60"/>
      <c r="H4" s="60"/>
    </row>
    <row r="5" spans="1:8">
      <c r="A5" s="1"/>
      <c r="B5" s="4"/>
      <c r="C5" s="4"/>
      <c r="D5" s="4"/>
      <c r="E5" s="4"/>
      <c r="F5" s="4"/>
      <c r="G5" s="4"/>
      <c r="H5" s="4"/>
    </row>
    <row r="6" spans="1:8">
      <c r="A6" s="1"/>
      <c r="B6" s="61" t="s">
        <v>2</v>
      </c>
      <c r="C6" s="61"/>
      <c r="D6" s="61"/>
      <c r="E6" s="61"/>
      <c r="F6" s="61"/>
      <c r="G6" s="61"/>
      <c r="H6" s="61"/>
    </row>
    <row r="7" spans="1:8">
      <c r="A7" s="1"/>
      <c r="B7" s="62" t="s">
        <v>45</v>
      </c>
      <c r="C7" s="62"/>
      <c r="D7" s="62"/>
      <c r="E7" s="62"/>
      <c r="F7" s="62"/>
      <c r="G7" s="62"/>
      <c r="H7" s="62"/>
    </row>
    <row r="8" spans="1:8" ht="15.75" thickBot="1">
      <c r="A8" s="1"/>
      <c r="B8" s="5"/>
      <c r="C8" s="6"/>
      <c r="D8" s="6"/>
      <c r="E8" s="53"/>
      <c r="F8" s="6"/>
      <c r="G8" s="5"/>
      <c r="H8" s="1"/>
    </row>
    <row r="9" spans="1:8" ht="23.25" thickTop="1">
      <c r="A9" s="1"/>
      <c r="B9" s="63" t="s">
        <v>3</v>
      </c>
      <c r="C9" s="7" t="s">
        <v>4</v>
      </c>
      <c r="D9" s="7" t="s">
        <v>5</v>
      </c>
      <c r="E9" s="8" t="s">
        <v>43</v>
      </c>
      <c r="F9" s="8" t="s">
        <v>6</v>
      </c>
      <c r="G9" s="8"/>
      <c r="H9" s="9" t="s">
        <v>7</v>
      </c>
    </row>
    <row r="10" spans="1:8" ht="15.75" thickBot="1">
      <c r="A10" s="1"/>
      <c r="B10" s="64"/>
      <c r="C10" s="10">
        <f>C26</f>
        <v>12632</v>
      </c>
      <c r="D10" s="11">
        <f>D26</f>
        <v>7049</v>
      </c>
      <c r="E10" s="11">
        <f>E26</f>
        <v>5</v>
      </c>
      <c r="F10" s="11">
        <f>C10+D10+E10</f>
        <v>19686</v>
      </c>
      <c r="G10" s="12"/>
      <c r="H10" s="66">
        <f>H26</f>
        <v>221</v>
      </c>
    </row>
    <row r="11" spans="1:8" ht="15.75" thickTop="1">
      <c r="A11" s="1"/>
      <c r="B11" s="13"/>
      <c r="C11" s="14"/>
      <c r="D11" s="14"/>
      <c r="E11" s="14"/>
      <c r="F11" s="14"/>
      <c r="G11" s="15"/>
      <c r="H11" s="16"/>
    </row>
    <row r="12" spans="1:8" ht="15.75" thickBot="1">
      <c r="A12" s="1"/>
      <c r="B12" s="17" t="s">
        <v>8</v>
      </c>
      <c r="C12" s="18"/>
      <c r="D12" s="18"/>
      <c r="E12" s="18"/>
      <c r="F12" s="18"/>
      <c r="G12" s="5"/>
      <c r="H12" s="1"/>
    </row>
    <row r="13" spans="1:8" ht="23.25" thickTop="1">
      <c r="A13" s="19"/>
      <c r="B13" s="20" t="s">
        <v>9</v>
      </c>
      <c r="C13" s="21" t="s">
        <v>4</v>
      </c>
      <c r="D13" s="21" t="s">
        <v>5</v>
      </c>
      <c r="E13" s="21" t="s">
        <v>43</v>
      </c>
      <c r="F13" s="22" t="s">
        <v>6</v>
      </c>
      <c r="G13" s="23"/>
      <c r="H13" s="9" t="s">
        <v>7</v>
      </c>
    </row>
    <row r="14" spans="1:8">
      <c r="A14" s="19"/>
      <c r="B14" s="24" t="s">
        <v>10</v>
      </c>
      <c r="C14" s="25">
        <v>12</v>
      </c>
      <c r="D14" s="25">
        <v>968</v>
      </c>
      <c r="E14" s="55">
        <v>0</v>
      </c>
      <c r="F14" s="26">
        <f>C14+D14</f>
        <v>980</v>
      </c>
      <c r="G14" s="27"/>
      <c r="H14" s="50">
        <v>4</v>
      </c>
    </row>
    <row r="15" spans="1:8">
      <c r="A15" s="19"/>
      <c r="B15" s="24" t="s">
        <v>11</v>
      </c>
      <c r="C15" s="25">
        <v>2719</v>
      </c>
      <c r="D15" s="25">
        <v>68</v>
      </c>
      <c r="E15" s="55">
        <v>3</v>
      </c>
      <c r="F15" s="26">
        <f>C15+D15+E15</f>
        <v>2790</v>
      </c>
      <c r="G15" s="27" t="s">
        <v>12</v>
      </c>
      <c r="H15" s="50">
        <v>9</v>
      </c>
    </row>
    <row r="16" spans="1:8">
      <c r="A16" s="19"/>
      <c r="B16" s="24" t="s">
        <v>44</v>
      </c>
      <c r="C16" s="25">
        <v>227</v>
      </c>
      <c r="D16" s="28">
        <v>0</v>
      </c>
      <c r="E16" s="55">
        <v>2</v>
      </c>
      <c r="F16" s="26">
        <f>C16+E16</f>
        <v>229</v>
      </c>
      <c r="G16" s="27"/>
      <c r="H16" s="50">
        <v>7</v>
      </c>
    </row>
    <row r="17" spans="1:11">
      <c r="A17" s="19"/>
      <c r="B17" s="29" t="s">
        <v>13</v>
      </c>
      <c r="C17" s="25">
        <v>43</v>
      </c>
      <c r="D17" s="25">
        <v>15</v>
      </c>
      <c r="E17" s="55">
        <v>0</v>
      </c>
      <c r="F17" s="26">
        <f>C17+D17</f>
        <v>58</v>
      </c>
      <c r="G17" s="27"/>
      <c r="H17" s="50">
        <v>0</v>
      </c>
    </row>
    <row r="18" spans="1:11">
      <c r="A18" s="19"/>
      <c r="B18" s="24" t="s">
        <v>14</v>
      </c>
      <c r="C18" s="25">
        <v>8542</v>
      </c>
      <c r="D18" s="25">
        <v>112</v>
      </c>
      <c r="E18" s="55">
        <v>0</v>
      </c>
      <c r="F18" s="26">
        <f>C18+D18</f>
        <v>8654</v>
      </c>
      <c r="G18" s="27"/>
      <c r="H18" s="50">
        <v>36</v>
      </c>
    </row>
    <row r="19" spans="1:11">
      <c r="A19" s="19"/>
      <c r="B19" s="24" t="s">
        <v>15</v>
      </c>
      <c r="C19" s="28">
        <v>0</v>
      </c>
      <c r="D19" s="25">
        <v>5225</v>
      </c>
      <c r="E19" s="55">
        <v>0</v>
      </c>
      <c r="F19" s="26">
        <f>D19</f>
        <v>5225</v>
      </c>
      <c r="G19" s="27"/>
      <c r="H19" s="50">
        <v>46</v>
      </c>
    </row>
    <row r="20" spans="1:11">
      <c r="A20" s="19"/>
      <c r="B20" s="24" t="s">
        <v>16</v>
      </c>
      <c r="C20" s="25">
        <v>67</v>
      </c>
      <c r="D20" s="28">
        <v>0</v>
      </c>
      <c r="E20" s="55">
        <v>0</v>
      </c>
      <c r="F20" s="26">
        <f>C20</f>
        <v>67</v>
      </c>
      <c r="G20" s="27" t="s">
        <v>17</v>
      </c>
      <c r="H20" s="50">
        <v>5</v>
      </c>
    </row>
    <row r="21" spans="1:11" s="1" customFormat="1">
      <c r="A21" s="19"/>
      <c r="B21" s="24" t="s">
        <v>39</v>
      </c>
      <c r="C21" s="25">
        <v>162</v>
      </c>
      <c r="D21" s="49">
        <v>10</v>
      </c>
      <c r="E21" s="55">
        <v>0</v>
      </c>
      <c r="F21" s="26">
        <f>C21+D21</f>
        <v>172</v>
      </c>
      <c r="G21" s="27"/>
      <c r="H21" s="50">
        <v>62</v>
      </c>
    </row>
    <row r="22" spans="1:11" s="1" customFormat="1">
      <c r="A22" s="19"/>
      <c r="B22" s="24" t="s">
        <v>40</v>
      </c>
      <c r="C22" s="25">
        <v>13</v>
      </c>
      <c r="D22" s="49">
        <v>91</v>
      </c>
      <c r="E22" s="55">
        <v>0</v>
      </c>
      <c r="F22" s="26">
        <f>C22+D22</f>
        <v>104</v>
      </c>
      <c r="G22" s="27"/>
      <c r="H22" s="50">
        <v>33</v>
      </c>
    </row>
    <row r="23" spans="1:11" s="1" customFormat="1">
      <c r="A23" s="19"/>
      <c r="B23" s="24" t="s">
        <v>41</v>
      </c>
      <c r="C23" s="25">
        <v>0</v>
      </c>
      <c r="D23" s="49">
        <v>0</v>
      </c>
      <c r="E23" s="55">
        <v>0</v>
      </c>
      <c r="F23" s="26">
        <v>0</v>
      </c>
      <c r="G23" s="27"/>
      <c r="H23" s="51">
        <v>0</v>
      </c>
    </row>
    <row r="24" spans="1:11">
      <c r="A24" s="19"/>
      <c r="B24" s="30" t="s">
        <v>18</v>
      </c>
      <c r="C24" s="25">
        <v>773</v>
      </c>
      <c r="D24" s="25">
        <v>512</v>
      </c>
      <c r="E24" s="55">
        <v>0</v>
      </c>
      <c r="F24" s="26">
        <f>C24+D24</f>
        <v>1285</v>
      </c>
      <c r="G24" s="27"/>
      <c r="H24" s="50">
        <v>9</v>
      </c>
    </row>
    <row r="25" spans="1:11">
      <c r="A25" s="1"/>
      <c r="B25" s="31" t="s">
        <v>19</v>
      </c>
      <c r="C25" s="25">
        <v>74</v>
      </c>
      <c r="D25" s="25">
        <v>48</v>
      </c>
      <c r="E25" s="55">
        <v>0</v>
      </c>
      <c r="F25" s="26">
        <f>C25+D25</f>
        <v>122</v>
      </c>
      <c r="G25" s="27"/>
      <c r="H25" s="50">
        <v>10</v>
      </c>
    </row>
    <row r="26" spans="1:11" ht="15.75" thickBot="1">
      <c r="A26" s="1"/>
      <c r="B26" s="32" t="s">
        <v>6</v>
      </c>
      <c r="C26" s="33">
        <f>SUM(C14:C25)</f>
        <v>12632</v>
      </c>
      <c r="D26" s="10">
        <f>SUM(D14:D25)</f>
        <v>7049</v>
      </c>
      <c r="E26" s="58">
        <f>SUM(E14:E25)</f>
        <v>5</v>
      </c>
      <c r="F26" s="11">
        <f>SUM(F14:F25)</f>
        <v>19686</v>
      </c>
      <c r="G26" s="12"/>
      <c r="H26" s="52">
        <f>SUM(H14:H25)</f>
        <v>221</v>
      </c>
    </row>
    <row r="27" spans="1:11" ht="24.75" thickTop="1">
      <c r="A27" s="1"/>
      <c r="B27" s="35" t="s">
        <v>20</v>
      </c>
      <c r="C27" s="36"/>
      <c r="D27" s="54"/>
      <c r="E27" s="54"/>
      <c r="F27" s="54"/>
      <c r="G27" s="56"/>
      <c r="H27" s="37"/>
    </row>
    <row r="28" spans="1:11" ht="15.75" customHeight="1">
      <c r="A28" s="1"/>
      <c r="B28" s="38" t="s">
        <v>21</v>
      </c>
      <c r="C28" s="39"/>
      <c r="D28" s="39"/>
      <c r="E28" s="39"/>
      <c r="F28" s="39"/>
      <c r="G28" s="40"/>
      <c r="H28" s="41"/>
    </row>
    <row r="29" spans="1:11" ht="15.75" customHeight="1">
      <c r="A29" s="1"/>
      <c r="B29" s="38"/>
      <c r="C29" s="39"/>
      <c r="D29" s="39"/>
      <c r="E29" s="39"/>
      <c r="F29" s="39"/>
      <c r="G29" s="40"/>
      <c r="H29" s="41"/>
      <c r="K29" s="1"/>
    </row>
    <row r="30" spans="1:11" ht="15.75" thickBot="1">
      <c r="A30" s="1"/>
      <c r="B30" s="17" t="s">
        <v>22</v>
      </c>
      <c r="C30" s="18"/>
      <c r="D30" s="18"/>
      <c r="E30" s="18"/>
      <c r="F30" s="18"/>
      <c r="G30" s="5"/>
      <c r="H30" s="1"/>
    </row>
    <row r="31" spans="1:11" ht="23.25" thickTop="1">
      <c r="A31" s="1"/>
      <c r="B31" s="42" t="s">
        <v>23</v>
      </c>
      <c r="C31" s="21" t="s">
        <v>4</v>
      </c>
      <c r="D31" s="21" t="s">
        <v>5</v>
      </c>
      <c r="E31" s="43" t="s">
        <v>43</v>
      </c>
      <c r="F31" s="43" t="s">
        <v>6</v>
      </c>
      <c r="G31" s="23"/>
      <c r="H31" s="9" t="s">
        <v>7</v>
      </c>
    </row>
    <row r="32" spans="1:11">
      <c r="A32" s="1"/>
      <c r="B32" s="44" t="s">
        <v>24</v>
      </c>
      <c r="C32" s="25">
        <v>309</v>
      </c>
      <c r="D32" s="25">
        <v>186</v>
      </c>
      <c r="E32" s="55"/>
      <c r="F32" s="26">
        <f>C32+D32+E32</f>
        <v>495</v>
      </c>
      <c r="G32" s="27"/>
      <c r="H32" s="57">
        <v>1</v>
      </c>
      <c r="I32" s="65"/>
    </row>
    <row r="33" spans="1:9">
      <c r="A33" s="1"/>
      <c r="B33" s="44" t="s">
        <v>25</v>
      </c>
      <c r="C33" s="25">
        <v>339</v>
      </c>
      <c r="D33" s="25">
        <v>233</v>
      </c>
      <c r="E33" s="55"/>
      <c r="F33" s="26">
        <f t="shared" ref="F33:F41" si="0">C33+D33+E33</f>
        <v>572</v>
      </c>
      <c r="G33" s="27"/>
      <c r="H33" s="57">
        <v>3</v>
      </c>
      <c r="I33" s="65"/>
    </row>
    <row r="34" spans="1:9">
      <c r="A34" s="1"/>
      <c r="B34" s="44" t="s">
        <v>26</v>
      </c>
      <c r="C34" s="25">
        <v>139</v>
      </c>
      <c r="D34" s="25">
        <v>94</v>
      </c>
      <c r="E34" s="55"/>
      <c r="F34" s="26">
        <f t="shared" si="0"/>
        <v>233</v>
      </c>
      <c r="G34" s="27"/>
      <c r="H34" s="57">
        <v>4</v>
      </c>
      <c r="I34" s="65"/>
    </row>
    <row r="35" spans="1:9">
      <c r="A35" s="1"/>
      <c r="B35" s="44" t="s">
        <v>27</v>
      </c>
      <c r="C35" s="25">
        <v>297</v>
      </c>
      <c r="D35" s="25">
        <v>327</v>
      </c>
      <c r="E35" s="55">
        <v>1</v>
      </c>
      <c r="F35" s="26">
        <f t="shared" si="0"/>
        <v>625</v>
      </c>
      <c r="G35" s="27"/>
      <c r="H35" s="57">
        <v>2</v>
      </c>
      <c r="I35" s="65"/>
    </row>
    <row r="36" spans="1:9">
      <c r="B36" s="44" t="s">
        <v>28</v>
      </c>
      <c r="C36" s="25">
        <v>1417</v>
      </c>
      <c r="D36" s="25">
        <v>1063</v>
      </c>
      <c r="E36" s="55">
        <v>2</v>
      </c>
      <c r="F36" s="26">
        <f t="shared" si="0"/>
        <v>2482</v>
      </c>
      <c r="G36" s="27"/>
      <c r="H36" s="57">
        <v>20</v>
      </c>
      <c r="I36" s="65"/>
    </row>
    <row r="37" spans="1:9">
      <c r="B37" s="44" t="s">
        <v>29</v>
      </c>
      <c r="C37" s="25">
        <v>2622</v>
      </c>
      <c r="D37" s="25">
        <v>1620</v>
      </c>
      <c r="E37" s="55"/>
      <c r="F37" s="26">
        <f t="shared" si="0"/>
        <v>4242</v>
      </c>
      <c r="G37" s="27"/>
      <c r="H37" s="57">
        <v>50</v>
      </c>
      <c r="I37" s="65"/>
    </row>
    <row r="38" spans="1:9">
      <c r="B38" s="44" t="s">
        <v>30</v>
      </c>
      <c r="C38" s="25">
        <v>5151</v>
      </c>
      <c r="D38" s="25">
        <v>2482</v>
      </c>
      <c r="E38" s="55">
        <v>2</v>
      </c>
      <c r="F38" s="26">
        <f t="shared" si="0"/>
        <v>7635</v>
      </c>
      <c r="G38" s="27"/>
      <c r="H38" s="57">
        <v>95</v>
      </c>
      <c r="I38" s="65"/>
    </row>
    <row r="39" spans="1:9">
      <c r="B39" s="44" t="s">
        <v>31</v>
      </c>
      <c r="C39" s="25">
        <v>1849</v>
      </c>
      <c r="D39" s="25">
        <v>820</v>
      </c>
      <c r="E39" s="55"/>
      <c r="F39" s="26">
        <f t="shared" si="0"/>
        <v>2669</v>
      </c>
      <c r="G39" s="27"/>
      <c r="H39" s="57">
        <v>35</v>
      </c>
      <c r="I39" s="65"/>
    </row>
    <row r="40" spans="1:9">
      <c r="B40" s="44" t="s">
        <v>32</v>
      </c>
      <c r="C40" s="25">
        <v>509</v>
      </c>
      <c r="D40" s="25">
        <v>224</v>
      </c>
      <c r="E40" s="55"/>
      <c r="F40" s="26">
        <f t="shared" si="0"/>
        <v>733</v>
      </c>
      <c r="G40" s="27"/>
      <c r="H40" s="57">
        <v>11</v>
      </c>
      <c r="I40" s="65"/>
    </row>
    <row r="41" spans="1:9" ht="15.75" thickBot="1">
      <c r="B41" s="32" t="s">
        <v>33</v>
      </c>
      <c r="C41" s="10">
        <f>SUM(C32:C40)</f>
        <v>12632</v>
      </c>
      <c r="D41" s="10">
        <f>SUM(D32:D40)</f>
        <v>7049</v>
      </c>
      <c r="E41" s="58">
        <v>5</v>
      </c>
      <c r="F41" s="11">
        <f t="shared" si="0"/>
        <v>19686</v>
      </c>
      <c r="G41" s="12"/>
      <c r="H41" s="34">
        <f>SUM(H32:H40)</f>
        <v>221</v>
      </c>
      <c r="I41" s="65"/>
    </row>
    <row r="42" spans="1:9" ht="15.75" thickTop="1">
      <c r="B42" s="5"/>
      <c r="C42" s="6"/>
      <c r="D42" s="6"/>
      <c r="E42" s="53"/>
      <c r="F42" s="6"/>
      <c r="G42" s="5"/>
      <c r="H42" s="1"/>
    </row>
    <row r="43" spans="1:9">
      <c r="B43" s="59" t="s">
        <v>46</v>
      </c>
      <c r="C43" s="59"/>
      <c r="D43" s="59"/>
      <c r="E43" s="59"/>
      <c r="F43" s="59"/>
      <c r="G43" s="59"/>
      <c r="H43" s="45"/>
    </row>
    <row r="44" spans="1:9">
      <c r="B44" s="46" t="s">
        <v>34</v>
      </c>
      <c r="C44" s="1"/>
      <c r="D44" s="1"/>
      <c r="F44" s="1"/>
      <c r="G44" s="1"/>
      <c r="H44" s="45"/>
    </row>
    <row r="45" spans="1:9">
      <c r="B45" s="47" t="s">
        <v>35</v>
      </c>
      <c r="C45" s="48"/>
      <c r="D45" s="1"/>
      <c r="F45" s="1"/>
      <c r="G45" s="1"/>
      <c r="H45" s="45"/>
    </row>
    <row r="46" spans="1:9">
      <c r="B46" s="47" t="s">
        <v>36</v>
      </c>
      <c r="C46" s="48"/>
      <c r="D46" s="1"/>
      <c r="F46" s="1"/>
      <c r="G46" s="1"/>
      <c r="H46" s="45"/>
    </row>
    <row r="47" spans="1:9">
      <c r="B47" s="47" t="s">
        <v>37</v>
      </c>
      <c r="C47" s="48"/>
      <c r="D47" s="1"/>
      <c r="F47" s="1"/>
      <c r="G47" s="1"/>
      <c r="H47" s="45"/>
    </row>
    <row r="48" spans="1:9">
      <c r="B48" s="47" t="s">
        <v>42</v>
      </c>
      <c r="C48" s="48"/>
      <c r="D48" s="1"/>
      <c r="F48" s="1"/>
      <c r="G48" s="1"/>
      <c r="H48" s="45"/>
    </row>
    <row r="49" spans="2:8">
      <c r="B49" s="47" t="s">
        <v>38</v>
      </c>
      <c r="C49" s="48"/>
      <c r="D49" s="1"/>
      <c r="F49" s="1"/>
      <c r="G49" s="1"/>
      <c r="H49" s="45"/>
    </row>
    <row r="50" spans="2:8">
      <c r="B50" s="1"/>
      <c r="C50" s="1"/>
      <c r="D50" s="1"/>
      <c r="F50" s="1"/>
      <c r="G50" s="1"/>
      <c r="H50" s="45"/>
    </row>
  </sheetData>
  <sheetProtection password="C5FB" sheet="1" objects="1" scenarios="1"/>
  <mergeCells count="6">
    <mergeCell ref="B43:G43"/>
    <mergeCell ref="B3:H3"/>
    <mergeCell ref="B4:H4"/>
    <mergeCell ref="B6:H6"/>
    <mergeCell ref="B7:H7"/>
    <mergeCell ref="B9:B10"/>
  </mergeCells>
  <pageMargins left="0.7" right="0.7" top="0.75" bottom="0.75" header="0.3" footer="0.3"/>
  <pageSetup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NCASC-SA</dc:creator>
  <cp:lastModifiedBy>ME_Assistant1</cp:lastModifiedBy>
  <cp:lastPrinted>2012-11-06T05:35:59Z</cp:lastPrinted>
  <dcterms:created xsi:type="dcterms:W3CDTF">2012-11-05T05:13:47Z</dcterms:created>
  <dcterms:modified xsi:type="dcterms:W3CDTF">2012-11-06T05:36:22Z</dcterms:modified>
</cp:coreProperties>
</file>